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1075" windowHeight="9270"/>
  </bookViews>
  <sheets>
    <sheet name="Itinerary and Costs" sheetId="1" r:id="rId1"/>
  </sheets>
  <externalReferences>
    <externalReference r:id="rId2"/>
  </externalReferences>
  <definedNames>
    <definedName name="CHF" localSheetId="0">'Itinerary and Costs'!#REF!</definedName>
    <definedName name="CHF">'[1]Itinerary (Actual)'!#REF!</definedName>
    <definedName name="Euro" localSheetId="0">'Itinerary and Costs'!#REF!</definedName>
    <definedName name="Euro">'[1]Itinerary (Actual)'!#REF!</definedName>
    <definedName name="_xlnm.Print_Area" localSheetId="0">'Itinerary and Costs'!$A$1:$M$12</definedName>
    <definedName name="stages">[1]Stages!$B$2:$L$27</definedName>
  </definedNames>
  <calcPr calcId="144525"/>
</workbook>
</file>

<file path=xl/calcChain.xml><?xml version="1.0" encoding="utf-8"?>
<calcChain xmlns="http://schemas.openxmlformats.org/spreadsheetml/2006/main">
  <c r="N10" i="1" l="1"/>
  <c r="F14" i="1"/>
  <c r="G14" i="1"/>
  <c r="H14" i="1"/>
  <c r="K14" i="1"/>
  <c r="D15" i="1"/>
  <c r="E15" i="1"/>
  <c r="F15" i="1"/>
  <c r="G15" i="1"/>
  <c r="H15" i="1"/>
  <c r="I15" i="1"/>
  <c r="J15" i="1"/>
  <c r="K15" i="1"/>
</calcChain>
</file>

<file path=xl/sharedStrings.xml><?xml version="1.0" encoding="utf-8"?>
<sst xmlns="http://schemas.openxmlformats.org/spreadsheetml/2006/main" count="93" uniqueCount="76">
  <si>
    <t>Average</t>
  </si>
  <si>
    <t>Sum</t>
  </si>
  <si>
    <t>buffet</t>
  </si>
  <si>
    <t>Hotel Alpenrose</t>
  </si>
  <si>
    <t>Zermatt</t>
  </si>
  <si>
    <t>Gruben -&gt; Augustbordpass -&gt; Jungen.  Cable car to St. Niklaus; Train to Zermatt</t>
  </si>
  <si>
    <t>half board</t>
  </si>
  <si>
    <t>extensive buffet</t>
  </si>
  <si>
    <t>Hotel Schwartzhorn</t>
  </si>
  <si>
    <t>Grüben</t>
  </si>
  <si>
    <r>
      <t>Zinal -&gt; Forcletta -&gt; Gr</t>
    </r>
    <r>
      <rPr>
        <sz val="10"/>
        <color theme="1"/>
        <rFont val="Calibri"/>
        <family val="2"/>
      </rPr>
      <t>ü</t>
    </r>
    <r>
      <rPr>
        <sz val="10"/>
        <color theme="1"/>
        <rFont val="Calibri"/>
        <family val="2"/>
        <scheme val="minor"/>
      </rPr>
      <t>ben</t>
    </r>
  </si>
  <si>
    <t>Lunch from supermarket: 15 CHF</t>
  </si>
  <si>
    <t>69 CHF
67 CHF</t>
  </si>
  <si>
    <t>Hotel Europe-Zinal
La Fermi (Fondu and Saltimboca)</t>
  </si>
  <si>
    <t>buffet plus the BEST croissants</t>
  </si>
  <si>
    <t>Hôtel Pointe de Zinal</t>
  </si>
  <si>
    <t>Zinal</t>
  </si>
  <si>
    <t>Cabane de Moiry -&gt; Col de Sorebois -&gt; Zinal</t>
  </si>
  <si>
    <t>Bus to La Sage (6.80 CHF for both of us)</t>
  </si>
  <si>
    <t>bread, jam, fruit, meat, cheese</t>
  </si>
  <si>
    <t>Cabane de Moiry</t>
  </si>
  <si>
    <t>(Bus to) La Sage -&gt; Col du Tsate -&gt; Cabane de Moiry</t>
  </si>
  <si>
    <t>Lunch at Hotel Les Hauderes (50 CHF)</t>
  </si>
  <si>
    <t>52 CHF</t>
  </si>
  <si>
    <t>Hotel Edelweiss</t>
  </si>
  <si>
    <r>
      <t>Hôtel Les M</t>
    </r>
    <r>
      <rPr>
        <sz val="10"/>
        <color theme="1"/>
        <rFont val="Calibri"/>
        <family val="2"/>
      </rPr>
      <t>élèzes</t>
    </r>
  </si>
  <si>
    <t>Les Hauderes</t>
  </si>
  <si>
    <t>Bus to Les Hauderes - rest day</t>
  </si>
  <si>
    <t>Bus to Les Hauderes (14 CHF for both of us)</t>
  </si>
  <si>
    <t>68 CHF</t>
  </si>
  <si>
    <t>Hotel du Glacier</t>
  </si>
  <si>
    <t>Hôtel du Glacier</t>
  </si>
  <si>
    <t>Arolla</t>
  </si>
  <si>
    <t>Cabane de Prafleuri -&gt; Col des Roux -&gt; Col de Riedmatten -&gt; Arolla</t>
  </si>
  <si>
    <t>24 CHF on bottled water</t>
  </si>
  <si>
    <t>Cabane de Prafleuri</t>
  </si>
  <si>
    <t>Cabane du Mont Fort -&gt; Col Termin -&gt; Col de Louvie 
-&gt; Col de Prafleuri -&gt; Cabane de Prafleuri</t>
  </si>
  <si>
    <t>Cabane du Mont Fort</t>
  </si>
  <si>
    <t>(Bus to) Verbier -&gt; Clambin -&gt; Cabane du Mont Fort</t>
  </si>
  <si>
    <t>Bus/train to Verbier (37.60 CHF for both of us)</t>
  </si>
  <si>
    <t>70.50 CHF</t>
  </si>
  <si>
    <t>Rand-evous Bed &amp; Breakfast</t>
  </si>
  <si>
    <t>Champex</t>
  </si>
  <si>
    <t>Col de la Forclaz -&gt; Fenetre d'Arpette -&gt; Champex</t>
  </si>
  <si>
    <t>Snacks at Col de Balme (12 Eur)</t>
  </si>
  <si>
    <t>bread and jam</t>
  </si>
  <si>
    <t>Hôtel de la Forclaz</t>
  </si>
  <si>
    <t>Col de La Forclaz</t>
  </si>
  <si>
    <t>2b</t>
  </si>
  <si>
    <t>Bus to Le Tour -&gt; Col de Balme -&gt; Trient (CH) -&gt; Col de La Forclaz</t>
  </si>
  <si>
    <t xml:space="preserve">Lunch: Bar Creperie La Ferme (19 Eur)
Lift to Le Brevent (48 Eur)
</t>
  </si>
  <si>
    <t>43 Eur</t>
  </si>
  <si>
    <t>Le Moncu</t>
  </si>
  <si>
    <t>grabbed from supermarket</t>
  </si>
  <si>
    <t>Hôtel de l'Arve</t>
  </si>
  <si>
    <t>Chamonix</t>
  </si>
  <si>
    <r>
      <t xml:space="preserve">AlpyBus Shuttle (47 </t>
    </r>
    <r>
      <rPr>
        <sz val="10"/>
        <color theme="1"/>
        <rFont val="Calibri"/>
        <family val="2"/>
      </rPr>
      <t>€)</t>
    </r>
    <r>
      <rPr>
        <sz val="10"/>
        <color theme="1"/>
        <rFont val="Calibri"/>
        <family val="2"/>
        <scheme val="minor"/>
      </rPr>
      <t xml:space="preserve"> to Chamonix</t>
    </r>
  </si>
  <si>
    <t>Other costs</t>
  </si>
  <si>
    <t>Dinner Cost</t>
  </si>
  <si>
    <t>Dinner</t>
  </si>
  <si>
    <t>Breakfast</t>
  </si>
  <si>
    <t>Lodging Cost</t>
  </si>
  <si>
    <t>Lodging</t>
  </si>
  <si>
    <t>Location</t>
  </si>
  <si>
    <t>Time (hours)</t>
  </si>
  <si>
    <t>Avg Slope Down</t>
  </si>
  <si>
    <t>Avg Slope Up</t>
  </si>
  <si>
    <t>Elev Lost (ft)</t>
  </si>
  <si>
    <t>Elev Gain (ft)</t>
  </si>
  <si>
    <t>Distance (mi)</t>
  </si>
  <si>
    <t>Max Elev (ft)</t>
  </si>
  <si>
    <t>Min Elev (ft)</t>
  </si>
  <si>
    <t>Stg</t>
  </si>
  <si>
    <t>Description</t>
  </si>
  <si>
    <t>Date</t>
  </si>
  <si>
    <t>Whymperstube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</si>
</sst>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€-2]\ * #,##0.00_);_([$€-2]\ * \(#,##0.00\);_([$€-2]\ * &quot;-&quot;??_);_(@_)"/>
    <numFmt numFmtId="165" formatCode="_(* #,##0_);_(* \(#,##0\);_(* &quot;-&quot;??_);_(@_)"/>
    <numFmt numFmtId="166" formatCode="0.0"/>
    <numFmt numFmtId="167" formatCode="_([$CHF]\ * #,##0.00_);_([$CHF]\ * \(#,##0.00\);_([$CHF]\ * &quot;-&quot;??_);_(@_)"/>
    <numFmt numFmtId="168" formatCode="ddd\,\ m/d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1"/>
      <name val="Calibri"/>
      <family val="2"/>
    </font>
    <font>
      <sz val="10"/>
      <color rgb="FF9C650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</cellStyleXfs>
  <cellXfs count="54">
    <xf numFmtId="0" fontId="0" fillId="0" borderId="0" xfId="0"/>
    <xf numFmtId="164" fontId="0" fillId="0" borderId="0" xfId="2" applyNumberFormat="1" applyFont="1"/>
    <xf numFmtId="0" fontId="0" fillId="0" borderId="0" xfId="2" applyNumberFormat="1" applyFont="1"/>
    <xf numFmtId="0" fontId="0" fillId="0" borderId="0" xfId="0" applyAlignment="1">
      <alignment vertical="top"/>
    </xf>
    <xf numFmtId="0" fontId="4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164" fontId="5" fillId="0" borderId="0" xfId="2" applyNumberFormat="1" applyFont="1"/>
    <xf numFmtId="0" fontId="5" fillId="0" borderId="0" xfId="2" applyNumberFormat="1" applyFont="1"/>
    <xf numFmtId="0" fontId="5" fillId="0" borderId="0" xfId="0" applyFont="1" applyAlignment="1">
      <alignment vertical="top"/>
    </xf>
    <xf numFmtId="165" fontId="5" fillId="0" borderId="0" xfId="1" applyNumberFormat="1" applyFont="1" applyAlignment="1">
      <alignment horizontal="center"/>
    </xf>
    <xf numFmtId="166" fontId="6" fillId="5" borderId="1" xfId="0" applyNumberFormat="1" applyFont="1" applyFill="1" applyBorder="1" applyAlignment="1">
      <alignment horizontal="center"/>
    </xf>
    <xf numFmtId="9" fontId="6" fillId="5" borderId="1" xfId="0" applyNumberFormat="1" applyFont="1" applyFill="1" applyBorder="1" applyAlignment="1">
      <alignment horizontal="center"/>
    </xf>
    <xf numFmtId="3" fontId="6" fillId="5" borderId="1" xfId="1" applyNumberFormat="1" applyFont="1" applyFill="1" applyBorder="1" applyAlignment="1">
      <alignment horizontal="center"/>
    </xf>
    <xf numFmtId="0" fontId="6" fillId="5" borderId="0" xfId="0" applyFont="1" applyFill="1" applyAlignment="1">
      <alignment horizontal="center"/>
    </xf>
    <xf numFmtId="0" fontId="6" fillId="5" borderId="0" xfId="0" applyFont="1" applyFill="1" applyBorder="1" applyAlignment="1">
      <alignment vertical="top"/>
    </xf>
    <xf numFmtId="0" fontId="6" fillId="6" borderId="1" xfId="0" applyFont="1" applyFill="1" applyBorder="1" applyAlignment="1">
      <alignment horizontal="center"/>
    </xf>
    <xf numFmtId="9" fontId="6" fillId="6" borderId="1" xfId="0" applyNumberFormat="1" applyFont="1" applyFill="1" applyBorder="1" applyAlignment="1">
      <alignment horizontal="center"/>
    </xf>
    <xf numFmtId="3" fontId="6" fillId="6" borderId="1" xfId="1" applyNumberFormat="1" applyFont="1" applyFill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6" fillId="6" borderId="0" xfId="0" applyFont="1" applyFill="1" applyBorder="1" applyAlignment="1">
      <alignment vertical="top"/>
    </xf>
    <xf numFmtId="0" fontId="5" fillId="0" borderId="0" xfId="0" applyFont="1"/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 horizontal="center"/>
    </xf>
    <xf numFmtId="9" fontId="5" fillId="0" borderId="1" xfId="0" applyNumberFormat="1" applyFont="1" applyBorder="1" applyAlignment="1">
      <alignment horizontal="center"/>
    </xf>
    <xf numFmtId="3" fontId="5" fillId="0" borderId="1" xfId="1" applyNumberFormat="1" applyFont="1" applyBorder="1" applyAlignment="1">
      <alignment horizontal="center"/>
    </xf>
    <xf numFmtId="0" fontId="5" fillId="0" borderId="1" xfId="0" applyFont="1" applyBorder="1" applyAlignment="1">
      <alignment vertical="top" wrapText="1"/>
    </xf>
    <xf numFmtId="168" fontId="5" fillId="0" borderId="1" xfId="0" applyNumberFormat="1" applyFont="1" applyBorder="1" applyAlignment="1">
      <alignment horizontal="right" vertical="top"/>
    </xf>
    <xf numFmtId="0" fontId="5" fillId="0" borderId="1" xfId="0" applyFont="1" applyBorder="1" applyAlignment="1">
      <alignment vertical="top"/>
    </xf>
    <xf numFmtId="0" fontId="5" fillId="0" borderId="0" xfId="2" applyNumberFormat="1" applyFont="1" applyAlignment="1">
      <alignment wrapText="1"/>
    </xf>
    <xf numFmtId="9" fontId="3" fillId="4" borderId="1" xfId="5" applyNumberFormat="1" applyBorder="1" applyAlignment="1">
      <alignment horizontal="center"/>
    </xf>
    <xf numFmtId="3" fontId="3" fillId="3" borderId="1" xfId="4" applyNumberFormat="1" applyBorder="1" applyAlignment="1">
      <alignment horizontal="center"/>
    </xf>
    <xf numFmtId="3" fontId="3" fillId="4" borderId="1" xfId="5" applyNumberFormat="1" applyBorder="1" applyAlignment="1">
      <alignment horizontal="center"/>
    </xf>
    <xf numFmtId="9" fontId="3" fillId="3" borderId="1" xfId="4" applyNumberFormat="1" applyBorder="1" applyAlignment="1">
      <alignment horizontal="center"/>
    </xf>
    <xf numFmtId="0" fontId="5" fillId="0" borderId="0" xfId="0" applyFont="1" applyBorder="1" applyAlignment="1">
      <alignment horizontal="center"/>
    </xf>
    <xf numFmtId="9" fontId="5" fillId="0" borderId="0" xfId="0" applyNumberFormat="1" applyFont="1" applyBorder="1" applyAlignment="1">
      <alignment horizontal="center"/>
    </xf>
    <xf numFmtId="3" fontId="5" fillId="0" borderId="0" xfId="1" applyNumberFormat="1" applyFont="1" applyBorder="1" applyAlignment="1">
      <alignment horizontal="center"/>
    </xf>
    <xf numFmtId="0" fontId="8" fillId="2" borderId="2" xfId="3" applyFont="1" applyBorder="1" applyAlignment="1">
      <alignment vertical="top"/>
    </xf>
    <xf numFmtId="168" fontId="8" fillId="2" borderId="1" xfId="3" applyNumberFormat="1" applyFont="1" applyBorder="1" applyAlignment="1">
      <alignment horizontal="right" vertical="top"/>
    </xf>
    <xf numFmtId="0" fontId="3" fillId="3" borderId="1" xfId="4" applyBorder="1" applyAlignment="1">
      <alignment horizontal="center"/>
    </xf>
    <xf numFmtId="0" fontId="8" fillId="2" borderId="1" xfId="3" applyFont="1" applyBorder="1" applyAlignment="1">
      <alignment vertical="top" wrapText="1"/>
    </xf>
    <xf numFmtId="0" fontId="3" fillId="4" borderId="1" xfId="5" applyBorder="1" applyAlignment="1">
      <alignment horizontal="center"/>
    </xf>
    <xf numFmtId="0" fontId="8" fillId="2" borderId="1" xfId="3" applyFont="1" applyBorder="1" applyAlignment="1">
      <alignment vertical="top"/>
    </xf>
    <xf numFmtId="168" fontId="5" fillId="0" borderId="1" xfId="0" applyNumberFormat="1" applyFont="1" applyBorder="1" applyAlignment="1">
      <alignment horizontal="right"/>
    </xf>
    <xf numFmtId="164" fontId="9" fillId="7" borderId="0" xfId="2" applyNumberFormat="1" applyFont="1" applyFill="1" applyBorder="1" applyAlignment="1">
      <alignment horizontal="center"/>
    </xf>
    <xf numFmtId="0" fontId="9" fillId="7" borderId="0" xfId="2" applyNumberFormat="1" applyFont="1" applyFill="1" applyBorder="1" applyAlignment="1">
      <alignment horizontal="center"/>
    </xf>
    <xf numFmtId="0" fontId="9" fillId="7" borderId="3" xfId="0" applyFont="1" applyFill="1" applyBorder="1" applyAlignment="1">
      <alignment vertical="top"/>
    </xf>
    <xf numFmtId="0" fontId="9" fillId="7" borderId="4" xfId="0" applyFont="1" applyFill="1" applyBorder="1" applyAlignment="1">
      <alignment horizontal="center"/>
    </xf>
    <xf numFmtId="0" fontId="9" fillId="7" borderId="4" xfId="0" applyFont="1" applyFill="1" applyBorder="1" applyAlignment="1">
      <alignment vertical="top"/>
    </xf>
    <xf numFmtId="0" fontId="9" fillId="7" borderId="5" xfId="0" applyFont="1" applyFill="1" applyBorder="1" applyAlignment="1">
      <alignment horizontal="left" vertical="top"/>
    </xf>
    <xf numFmtId="0" fontId="5" fillId="0" borderId="0" xfId="0" applyFont="1" applyAlignment="1">
      <alignment vertical="top" wrapText="1"/>
    </xf>
    <xf numFmtId="164" fontId="5" fillId="0" borderId="0" xfId="2" applyNumberFormat="1" applyFont="1" applyAlignment="1">
      <alignment wrapText="1"/>
    </xf>
    <xf numFmtId="167" fontId="5" fillId="0" borderId="0" xfId="2" applyNumberFormat="1" applyFont="1" applyAlignment="1">
      <alignment wrapText="1"/>
    </xf>
  </cellXfs>
  <cellStyles count="6">
    <cellStyle name="Accent2" xfId="4" builtinId="33"/>
    <cellStyle name="Accent3" xfId="5" builtinId="37"/>
    <cellStyle name="Comma" xfId="1" builtinId="3"/>
    <cellStyle name="Currency" xfId="2" builtinId="4"/>
    <cellStyle name="Neutral" xfId="3" builtinId="28"/>
    <cellStyle name="Normal" xfId="0" builtinId="0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alignment horizontal="general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alignment horizontal="general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alignment horizontal="general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alignment horizontal="general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7" formatCode="_([$CHF]\ * #,##0.00_);_([$CHF]\ * \(#,##0.00\);_([$CHF]\ * &quot;-&quot;??_);_(@_)"/>
      <alignment horizontal="general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theme="0" tint="-0.24994659260841701"/>
        </left>
        <right/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0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8" formatCode="ddd\,\ m/d"/>
      <alignment horizontal="right" vertical="top" textRotation="0" wrapText="0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solid">
          <fgColor indexed="64"/>
          <bgColor theme="0" tint="-0.249977111117893"/>
        </patternFill>
      </fill>
      <alignment horizontal="center" vertical="bottom" textRotation="0" wrapText="0" indent="0" justifyLastLine="0" shrinkToFit="0" readingOrder="0"/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aute%20Route%20schedule%20and%20lodgi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tinerary (Actual)"/>
      <sheetName val="GPS Google Earth Analysis"/>
      <sheetName val="Itinerary (2)"/>
      <sheetName val="Lodge Ideas"/>
      <sheetName val="Stages"/>
      <sheetName val="Itinerary"/>
      <sheetName val="Flight Info"/>
    </sheetNames>
    <sheetDataSet>
      <sheetData sheetId="0"/>
      <sheetData sheetId="1"/>
      <sheetData sheetId="2"/>
      <sheetData sheetId="3"/>
      <sheetData sheetId="4">
        <row r="2">
          <cell r="B2">
            <v>1</v>
          </cell>
          <cell r="C2" t="str">
            <v>Chamonix Argentiere</v>
          </cell>
          <cell r="E2">
            <v>0</v>
          </cell>
          <cell r="J2" t="str">
            <v>skipped</v>
          </cell>
          <cell r="K2" t="str">
            <v>skip</v>
          </cell>
        </row>
        <row r="3">
          <cell r="B3">
            <v>2</v>
          </cell>
          <cell r="C3" t="str">
            <v>Argentiere - Col de Balme - Trient</v>
          </cell>
          <cell r="E3">
            <v>0</v>
          </cell>
          <cell r="J3" t="str">
            <v>.</v>
          </cell>
          <cell r="K3" t="str">
            <v>lift from LeTour toles Grandes Otanes + walk</v>
          </cell>
        </row>
        <row r="4">
          <cell r="B4" t="str">
            <v>2a</v>
          </cell>
          <cell r="C4" t="str">
            <v>Argentiere - Col de Balme - Les Grands - Col de le Forclaz</v>
          </cell>
          <cell r="E4">
            <v>0</v>
          </cell>
          <cell r="J4" t="str">
            <v>X</v>
          </cell>
          <cell r="K4" t="str">
            <v>.</v>
          </cell>
        </row>
        <row r="5">
          <cell r="B5" t="str">
            <v>2b</v>
          </cell>
          <cell r="C5" t="str">
            <v>Argentiere - Col de Balme - Trient (Stewart)</v>
          </cell>
          <cell r="D5">
            <v>12</v>
          </cell>
          <cell r="E5">
            <v>7.4564543040000002</v>
          </cell>
          <cell r="F5" t="str">
            <v>6 hrs</v>
          </cell>
          <cell r="G5">
            <v>953</v>
          </cell>
          <cell r="H5">
            <v>925</v>
          </cell>
          <cell r="I5" t="str">
            <v>easy</v>
          </cell>
          <cell r="L5" t="str">
            <v>X</v>
          </cell>
        </row>
        <row r="6">
          <cell r="B6">
            <v>3</v>
          </cell>
          <cell r="C6" t="str">
            <v>Trient - Fenetre d'Arpette - Champex</v>
          </cell>
          <cell r="D6">
            <v>14</v>
          </cell>
          <cell r="E6">
            <v>8.6991966880000007</v>
          </cell>
          <cell r="F6">
            <v>7</v>
          </cell>
          <cell r="G6">
            <v>1386</v>
          </cell>
          <cell r="H6">
            <v>1199</v>
          </cell>
          <cell r="I6" t="str">
            <v>mod</v>
          </cell>
          <cell r="J6" t="str">
            <v>X</v>
          </cell>
          <cell r="K6" t="str">
            <v>walk</v>
          </cell>
        </row>
        <row r="7">
          <cell r="B7" t="str">
            <v>3a</v>
          </cell>
          <cell r="C7" t="str">
            <v>Trient - Col de la Forclaz - Alp Bovine - Champex (Bovine Route)</v>
          </cell>
          <cell r="D7">
            <v>16</v>
          </cell>
          <cell r="E7">
            <v>9.9419390720000003</v>
          </cell>
          <cell r="F7">
            <v>6</v>
          </cell>
          <cell r="G7">
            <v>929</v>
          </cell>
          <cell r="H7">
            <v>710</v>
          </cell>
          <cell r="I7" t="str">
            <v>easy</v>
          </cell>
          <cell r="J7" t="str">
            <v>.</v>
          </cell>
          <cell r="K7" t="str">
            <v>.</v>
          </cell>
        </row>
        <row r="8">
          <cell r="B8">
            <v>4</v>
          </cell>
          <cell r="C8" t="str">
            <v>Champex - Sembrancher - Le Chable</v>
          </cell>
          <cell r="E8">
            <v>0</v>
          </cell>
          <cell r="J8" t="str">
            <v>X, can skip</v>
          </cell>
          <cell r="K8" t="str">
            <v>train/bus</v>
          </cell>
          <cell r="L8" t="str">
            <v>SKIP</v>
          </cell>
        </row>
        <row r="9">
          <cell r="B9">
            <v>5</v>
          </cell>
          <cell r="C9" t="str">
            <v>Le Chable - Clambin - Cabane du Mont Fort</v>
          </cell>
          <cell r="D9">
            <v>9</v>
          </cell>
          <cell r="E9">
            <v>5.5923407279999999</v>
          </cell>
          <cell r="F9">
            <v>8</v>
          </cell>
          <cell r="G9">
            <v>1636</v>
          </cell>
          <cell r="H9">
            <v>0</v>
          </cell>
          <cell r="I9" t="str">
            <v>mod</v>
          </cell>
          <cell r="J9" t="str">
            <v>X</v>
          </cell>
          <cell r="K9" t="str">
            <v>bus+lift, walked from Les Ruinettes</v>
          </cell>
        </row>
        <row r="10">
          <cell r="B10">
            <v>6</v>
          </cell>
          <cell r="C10" t="str">
            <v>Cabane du Mont Fort - Col Termin - Col de Louvie - Col de Prafleuri - Cabane de Prafleuri</v>
          </cell>
          <cell r="D10">
            <v>14</v>
          </cell>
          <cell r="E10">
            <v>8.6991966880000007</v>
          </cell>
          <cell r="F10">
            <v>7.25</v>
          </cell>
          <cell r="G10">
            <v>885</v>
          </cell>
          <cell r="H10">
            <v>740</v>
          </cell>
          <cell r="I10" t="str">
            <v>mod</v>
          </cell>
          <cell r="J10" t="str">
            <v>X</v>
          </cell>
          <cell r="K10" t="str">
            <v>walk</v>
          </cell>
        </row>
        <row r="11">
          <cell r="B11" t="str">
            <v>6a</v>
          </cell>
          <cell r="C11" t="str">
            <v>Cabane du Mont Fort - Col de la Chaux - Col de Louvie - Col de Prafleuri - Cabane de Prafleuri</v>
          </cell>
          <cell r="E11">
            <v>0</v>
          </cell>
          <cell r="J11" t="str">
            <v>.</v>
          </cell>
          <cell r="K11" t="str">
            <v>.</v>
          </cell>
          <cell r="L11" t="str">
            <v>not as grandios as 6…</v>
          </cell>
        </row>
        <row r="12">
          <cell r="B12">
            <v>7</v>
          </cell>
          <cell r="C12" t="str">
            <v>Cabane de Prafleuri - Col des Roux - Col de Riedmatten - Arolla</v>
          </cell>
          <cell r="D12">
            <v>17</v>
          </cell>
          <cell r="E12">
            <v>10.563310264</v>
          </cell>
          <cell r="F12">
            <v>7</v>
          </cell>
          <cell r="G12">
            <v>837</v>
          </cell>
          <cell r="H12">
            <v>1289</v>
          </cell>
          <cell r="I12" t="str">
            <v>mod</v>
          </cell>
          <cell r="J12" t="str">
            <v>X</v>
          </cell>
          <cell r="K12" t="str">
            <v>walk</v>
          </cell>
        </row>
        <row r="13">
          <cell r="B13" t="str">
            <v>7a</v>
          </cell>
          <cell r="C13" t="str">
            <v>Cabane de Prafleuri - Col de Roux - Cabane des Dix</v>
          </cell>
          <cell r="D13">
            <v>11</v>
          </cell>
          <cell r="E13">
            <v>6.8350831120000004</v>
          </cell>
          <cell r="F13">
            <v>4.5</v>
          </cell>
          <cell r="G13">
            <v>797</v>
          </cell>
          <cell r="H13">
            <v>440</v>
          </cell>
          <cell r="J13" t="str">
            <v>.</v>
          </cell>
          <cell r="K13" t="str">
            <v>.</v>
          </cell>
          <cell r="L13" t="str">
            <v>Cabane des Dix is a highlight…  trail can opt over ladders or pass…. Do this</v>
          </cell>
        </row>
        <row r="14">
          <cell r="B14" t="str">
            <v>7b</v>
          </cell>
          <cell r="C14" t="str">
            <v>Cabane des Dix - Pas de Cevres - Cabane de Aiguilles Rouge/Arolla</v>
          </cell>
          <cell r="E14">
            <v>0</v>
          </cell>
          <cell r="J14" t="str">
            <v>.</v>
          </cell>
          <cell r="K14" t="str">
            <v>.</v>
          </cell>
          <cell r="L14" t="str">
            <v>Crosses a glacier</v>
          </cell>
        </row>
        <row r="15">
          <cell r="B15">
            <v>8</v>
          </cell>
          <cell r="C15" t="str">
            <v>Arolla - Lac Bleu - Les Hauderes - La Sage</v>
          </cell>
          <cell r="E15">
            <v>0</v>
          </cell>
          <cell r="J15" t="str">
            <v>skipped</v>
          </cell>
          <cell r="K15" t="str">
            <v>bus</v>
          </cell>
          <cell r="L15" t="str">
            <v>take early bus to Moiry</v>
          </cell>
        </row>
        <row r="16">
          <cell r="B16">
            <v>9</v>
          </cell>
          <cell r="C16" t="str">
            <v>La Sage - Col du Tsate - Cabane de Moiry</v>
          </cell>
          <cell r="D16">
            <v>10</v>
          </cell>
          <cell r="E16">
            <v>6.2137119199999997</v>
          </cell>
          <cell r="F16">
            <v>6.25</v>
          </cell>
          <cell r="G16">
            <v>1617</v>
          </cell>
          <cell r="H16">
            <v>459</v>
          </cell>
          <cell r="I16" t="str">
            <v>mod</v>
          </cell>
          <cell r="J16" t="str">
            <v>.</v>
          </cell>
          <cell r="K16" t="str">
            <v>walk</v>
          </cell>
          <cell r="L16" t="str">
            <v>X</v>
          </cell>
        </row>
        <row r="17">
          <cell r="B17" t="str">
            <v>9a</v>
          </cell>
          <cell r="C17" t="str">
            <v>La Sage - Col de Torrent - Barrage de Moiry/Grimentz</v>
          </cell>
          <cell r="E17">
            <v>0</v>
          </cell>
          <cell r="J17" t="str">
            <v>skipped</v>
          </cell>
          <cell r="K17" t="str">
            <v>.</v>
          </cell>
        </row>
        <row r="18">
          <cell r="B18">
            <v>10</v>
          </cell>
          <cell r="C18" t="str">
            <v>Cabane de Moiry - Col de Sorebois - Zinal</v>
          </cell>
          <cell r="D18">
            <v>14</v>
          </cell>
          <cell r="E18">
            <v>8.6991966880000007</v>
          </cell>
          <cell r="F18">
            <v>6</v>
          </cell>
          <cell r="G18">
            <v>450</v>
          </cell>
          <cell r="H18">
            <v>1600</v>
          </cell>
          <cell r="I18" t="str">
            <v>mod</v>
          </cell>
          <cell r="J18" t="str">
            <v>skipped</v>
          </cell>
          <cell r="K18" t="str">
            <v>walk + took lift down from Soerbois to Zinal</v>
          </cell>
          <cell r="L18" t="str">
            <v>X</v>
          </cell>
        </row>
        <row r="19">
          <cell r="B19" t="str">
            <v>10a</v>
          </cell>
          <cell r="C19" t="str">
            <v>Barrage de Moiry - Col de Sorebois - Zinal</v>
          </cell>
          <cell r="E19">
            <v>0</v>
          </cell>
          <cell r="J19" t="str">
            <v>.</v>
          </cell>
        </row>
        <row r="20">
          <cell r="B20">
            <v>11</v>
          </cell>
          <cell r="C20" t="str">
            <v>Zinal - Forcletta - Gruben</v>
          </cell>
          <cell r="D20">
            <v>14</v>
          </cell>
          <cell r="E20">
            <v>8.6991966880000007</v>
          </cell>
          <cell r="F20">
            <v>6.25</v>
          </cell>
          <cell r="G20">
            <v>1199</v>
          </cell>
          <cell r="H20">
            <v>1052</v>
          </cell>
          <cell r="I20" t="str">
            <v>mod</v>
          </cell>
          <cell r="J20" t="str">
            <v>.</v>
          </cell>
          <cell r="K20" t="str">
            <v>.</v>
          </cell>
        </row>
        <row r="21">
          <cell r="B21" t="str">
            <v>11a</v>
          </cell>
          <cell r="C21" t="str">
            <v>Zinal - Hotel Weisshorn</v>
          </cell>
          <cell r="E21">
            <v>0</v>
          </cell>
          <cell r="J21" t="str">
            <v>X, from Grimentz</v>
          </cell>
          <cell r="K21" t="str">
            <v>walked to St Luc</v>
          </cell>
        </row>
        <row r="22">
          <cell r="B22" t="str">
            <v>11b</v>
          </cell>
          <cell r="C22" t="str">
            <v>Hotel Weisshorn - Meidpass - Gruben</v>
          </cell>
          <cell r="E22">
            <v>0</v>
          </cell>
          <cell r="J22" t="str">
            <v>X</v>
          </cell>
          <cell r="K22" t="str">
            <v>walked</v>
          </cell>
        </row>
        <row r="23">
          <cell r="B23">
            <v>12</v>
          </cell>
          <cell r="C23" t="str">
            <v>Gruben - Augstbordpass - St Niklaus</v>
          </cell>
          <cell r="D23">
            <v>16</v>
          </cell>
          <cell r="E23">
            <v>9.9419390720000003</v>
          </cell>
          <cell r="F23">
            <v>8</v>
          </cell>
          <cell r="G23">
            <v>1072</v>
          </cell>
          <cell r="H23">
            <v>1767</v>
          </cell>
          <cell r="I23" t="str">
            <v>mod</v>
          </cell>
          <cell r="J23" t="str">
            <v>X</v>
          </cell>
          <cell r="K23" t="str">
            <v>walked + took gondola down from Jungen to St. Niklaus</v>
          </cell>
        </row>
        <row r="24">
          <cell r="B24" t="str">
            <v>12a</v>
          </cell>
          <cell r="C24" t="str">
            <v>St Niklaus - Gasenried</v>
          </cell>
          <cell r="E24">
            <v>0</v>
          </cell>
        </row>
        <row r="25">
          <cell r="B25" t="str">
            <v>13a</v>
          </cell>
          <cell r="C25" t="str">
            <v>St Niklaus - Tasch - Zermatt</v>
          </cell>
          <cell r="E25">
            <v>0</v>
          </cell>
          <cell r="J25" t="str">
            <v>skipped</v>
          </cell>
          <cell r="K25" t="str">
            <v>train</v>
          </cell>
        </row>
        <row r="26">
          <cell r="B26">
            <v>13</v>
          </cell>
          <cell r="C26" t="str">
            <v>Gasenried - Europa Hut</v>
          </cell>
          <cell r="E26">
            <v>0</v>
          </cell>
          <cell r="J26" t="str">
            <v>.</v>
          </cell>
        </row>
        <row r="27">
          <cell r="B27">
            <v>14</v>
          </cell>
          <cell r="C27" t="str">
            <v>Europa Hut - Tashalp - Zermatt</v>
          </cell>
          <cell r="E27">
            <v>0</v>
          </cell>
          <cell r="J27" t="str">
            <v>.</v>
          </cell>
        </row>
      </sheetData>
      <sheetData sheetId="5"/>
      <sheetData sheetId="6"/>
    </sheetDataSet>
  </externalBook>
</externalLink>
</file>

<file path=xl/tables/table1.xml><?xml version="1.0" encoding="utf-8"?>
<table xmlns="http://schemas.openxmlformats.org/spreadsheetml/2006/main" id="1" name="Table24" displayName="Table24" ref="A1:R12" totalsRowShown="0" headerRowDxfId="19" dataDxfId="18" headerRowCellStyle="Currency" dataCellStyle="Currency">
  <autoFilter ref="A1:R12"/>
  <sortState ref="A2:R12">
    <sortCondition ref="A1:A12"/>
  </sortState>
  <tableColumns count="18">
    <tableColumn id="1" name="Date" dataDxfId="17"/>
    <tableColumn id="2" name="Description" dataDxfId="16"/>
    <tableColumn id="3" name="Stg" dataDxfId="15"/>
    <tableColumn id="4" name="Min Elev (ft)" dataDxfId="14" dataCellStyle="Comma"/>
    <tableColumn id="5" name="Max Elev (ft)" dataDxfId="13" dataCellStyle="Comma"/>
    <tableColumn id="6" name="Distance (mi)" dataDxfId="12"/>
    <tableColumn id="7" name="Elev Gain (ft)" dataDxfId="11" dataCellStyle="Comma"/>
    <tableColumn id="8" name="Elev Lost (ft)" dataDxfId="10" dataCellStyle="Comma"/>
    <tableColumn id="9" name="Avg Slope Up" dataDxfId="9"/>
    <tableColumn id="10" name="Avg Slope Down" dataDxfId="8"/>
    <tableColumn id="11" name="Time (hours)" dataDxfId="7"/>
    <tableColumn id="12" name="Location" dataDxfId="6"/>
    <tableColumn id="13" name="Lodging" dataDxfId="5"/>
    <tableColumn id="14" name="Lodging Cost" dataDxfId="4" dataCellStyle="Currency"/>
    <tableColumn id="15" name="Breakfast" dataDxfId="3" dataCellStyle="Currency"/>
    <tableColumn id="16" name="Dinner" dataDxfId="2" dataCellStyle="Currency"/>
    <tableColumn id="17" name="Dinner Cost" dataDxfId="1" dataCellStyle="Currency"/>
    <tableColumn id="18" name="Other costs" dataDxfId="0" dataCellStyle="Currency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9"/>
  <sheetViews>
    <sheetView tabSelected="1" zoomScale="70" zoomScaleNormal="70" workbookViewId="0">
      <selection activeCell="O9" sqref="O9"/>
    </sheetView>
  </sheetViews>
  <sheetFormatPr defaultRowHeight="15" x14ac:dyDescent="0.25"/>
  <cols>
    <col min="1" max="1" width="10.85546875" style="5" customWidth="1"/>
    <col min="2" max="2" width="50.140625" customWidth="1"/>
    <col min="3" max="3" width="7" style="4" customWidth="1"/>
    <col min="4" max="5" width="8.140625" style="4" customWidth="1"/>
    <col min="6" max="6" width="6.42578125" style="4" customWidth="1"/>
    <col min="7" max="8" width="9.85546875" style="4" customWidth="1"/>
    <col min="9" max="10" width="6.140625" style="4" customWidth="1"/>
    <col min="11" max="11" width="6.42578125" style="4" customWidth="1"/>
    <col min="12" max="12" width="18.140625" style="4" customWidth="1"/>
    <col min="13" max="13" width="19.7109375" style="3" customWidth="1"/>
    <col min="14" max="14" width="17.28515625" style="1" bestFit="1" customWidth="1"/>
    <col min="15" max="15" width="21.42578125" style="2" customWidth="1"/>
    <col min="16" max="16" width="20.42578125" style="2" customWidth="1"/>
    <col min="17" max="17" width="15.85546875" style="2" customWidth="1"/>
    <col min="18" max="18" width="29.140625" style="1" customWidth="1"/>
  </cols>
  <sheetData>
    <row r="1" spans="1:18" x14ac:dyDescent="0.25">
      <c r="A1" s="50" t="s">
        <v>74</v>
      </c>
      <c r="B1" s="49" t="s">
        <v>73</v>
      </c>
      <c r="C1" s="48" t="s">
        <v>72</v>
      </c>
      <c r="D1" s="48" t="s">
        <v>71</v>
      </c>
      <c r="E1" s="48" t="s">
        <v>70</v>
      </c>
      <c r="F1" s="48" t="s">
        <v>69</v>
      </c>
      <c r="G1" s="48" t="s">
        <v>68</v>
      </c>
      <c r="H1" s="48" t="s">
        <v>67</v>
      </c>
      <c r="I1" s="48" t="s">
        <v>66</v>
      </c>
      <c r="J1" s="48" t="s">
        <v>65</v>
      </c>
      <c r="K1" s="48" t="s">
        <v>64</v>
      </c>
      <c r="L1" s="48" t="s">
        <v>63</v>
      </c>
      <c r="M1" s="47" t="s">
        <v>62</v>
      </c>
      <c r="N1" s="45" t="s">
        <v>61</v>
      </c>
      <c r="O1" s="46" t="s">
        <v>60</v>
      </c>
      <c r="P1" s="46" t="s">
        <v>59</v>
      </c>
      <c r="Q1" s="46" t="s">
        <v>58</v>
      </c>
      <c r="R1" s="45" t="s">
        <v>57</v>
      </c>
    </row>
    <row r="2" spans="1:18" ht="47.25" customHeight="1" x14ac:dyDescent="0.25">
      <c r="A2" s="28">
        <v>40420</v>
      </c>
      <c r="B2" s="27" t="s">
        <v>56</v>
      </c>
      <c r="C2" s="24"/>
      <c r="D2" s="24"/>
      <c r="E2" s="24"/>
      <c r="F2" s="24"/>
      <c r="G2" s="24"/>
      <c r="H2" s="24"/>
      <c r="I2" s="24"/>
      <c r="J2" s="24"/>
      <c r="K2" s="24"/>
      <c r="L2" s="51" t="s">
        <v>55</v>
      </c>
      <c r="M2" s="51" t="s">
        <v>54</v>
      </c>
      <c r="N2" s="52">
        <v>95.8</v>
      </c>
      <c r="O2" s="30" t="s">
        <v>53</v>
      </c>
      <c r="P2" s="30" t="s">
        <v>52</v>
      </c>
      <c r="Q2" s="30" t="s">
        <v>51</v>
      </c>
      <c r="R2" s="30" t="s">
        <v>50</v>
      </c>
    </row>
    <row r="3" spans="1:18" ht="47.25" customHeight="1" x14ac:dyDescent="0.25">
      <c r="A3" s="39">
        <v>40421</v>
      </c>
      <c r="B3" s="43" t="s">
        <v>49</v>
      </c>
      <c r="C3" s="24" t="s">
        <v>48</v>
      </c>
      <c r="D3" s="32">
        <v>4353</v>
      </c>
      <c r="E3" s="33">
        <v>7244</v>
      </c>
      <c r="F3" s="24">
        <v>6.5</v>
      </c>
      <c r="G3" s="26">
        <v>3482</v>
      </c>
      <c r="H3" s="26">
        <v>-3324</v>
      </c>
      <c r="I3" s="25">
        <v>0.182</v>
      </c>
      <c r="J3" s="34">
        <v>-0.20399999999999999</v>
      </c>
      <c r="K3" s="24">
        <v>6</v>
      </c>
      <c r="L3" s="51" t="s">
        <v>47</v>
      </c>
      <c r="M3" s="51" t="s">
        <v>46</v>
      </c>
      <c r="N3" s="53">
        <v>182</v>
      </c>
      <c r="O3" s="30" t="s">
        <v>45</v>
      </c>
      <c r="P3" s="30" t="s">
        <v>6</v>
      </c>
      <c r="Q3" s="30" t="s">
        <v>6</v>
      </c>
      <c r="R3" s="30" t="s">
        <v>44</v>
      </c>
    </row>
    <row r="4" spans="1:18" ht="47.25" customHeight="1" x14ac:dyDescent="0.25">
      <c r="A4" s="39">
        <v>40422</v>
      </c>
      <c r="B4" s="43" t="s">
        <v>43</v>
      </c>
      <c r="C4" s="24">
        <v>3</v>
      </c>
      <c r="D4" s="26">
        <v>4832</v>
      </c>
      <c r="E4" s="26">
        <v>8769</v>
      </c>
      <c r="F4" s="24">
        <v>8.5</v>
      </c>
      <c r="G4" s="26">
        <v>4592</v>
      </c>
      <c r="H4" s="26">
        <v>-4778</v>
      </c>
      <c r="I4" s="34">
        <v>0.217</v>
      </c>
      <c r="J4" s="25">
        <v>-0.17199999999999999</v>
      </c>
      <c r="K4" s="24">
        <v>8.5</v>
      </c>
      <c r="L4" s="51" t="s">
        <v>42</v>
      </c>
      <c r="M4" s="51" t="s">
        <v>31</v>
      </c>
      <c r="N4" s="53">
        <v>163</v>
      </c>
      <c r="O4" s="30" t="s">
        <v>7</v>
      </c>
      <c r="P4" s="30" t="s">
        <v>41</v>
      </c>
      <c r="Q4" s="30" t="s">
        <v>40</v>
      </c>
      <c r="R4" s="30" t="s">
        <v>39</v>
      </c>
    </row>
    <row r="5" spans="1:18" ht="47.25" customHeight="1" x14ac:dyDescent="0.25">
      <c r="A5" s="44">
        <v>40423</v>
      </c>
      <c r="B5" s="43" t="s">
        <v>38</v>
      </c>
      <c r="C5" s="24">
        <v>5</v>
      </c>
      <c r="D5" s="26">
        <v>4927</v>
      </c>
      <c r="E5" s="26">
        <v>8057</v>
      </c>
      <c r="F5" s="42">
        <v>4.5999999999999996</v>
      </c>
      <c r="G5" s="26">
        <v>3446</v>
      </c>
      <c r="H5" s="33">
        <v>-315</v>
      </c>
      <c r="I5" s="25">
        <v>0.15</v>
      </c>
      <c r="J5" s="31">
        <v>-0.06</v>
      </c>
      <c r="K5" s="42">
        <v>4</v>
      </c>
      <c r="L5" s="51" t="s">
        <v>37</v>
      </c>
      <c r="M5" s="51" t="s">
        <v>37</v>
      </c>
      <c r="N5" s="53">
        <v>140</v>
      </c>
      <c r="O5" s="30" t="s">
        <v>19</v>
      </c>
      <c r="P5" s="30" t="s">
        <v>6</v>
      </c>
      <c r="Q5" s="30" t="s">
        <v>6</v>
      </c>
      <c r="R5" s="30"/>
    </row>
    <row r="6" spans="1:18" ht="47.25" customHeight="1" x14ac:dyDescent="0.25">
      <c r="A6" s="39">
        <v>40424</v>
      </c>
      <c r="B6" s="41" t="s">
        <v>36</v>
      </c>
      <c r="C6" s="24">
        <v>6</v>
      </c>
      <c r="D6" s="33">
        <v>7739</v>
      </c>
      <c r="E6" s="32">
        <v>9828</v>
      </c>
      <c r="F6" s="24">
        <v>8.6</v>
      </c>
      <c r="G6" s="26">
        <v>4036</v>
      </c>
      <c r="H6" s="26">
        <v>-3382</v>
      </c>
      <c r="I6" s="25">
        <v>0.14199999999999999</v>
      </c>
      <c r="J6" s="25">
        <v>-0.13100000000000001</v>
      </c>
      <c r="K6" s="40">
        <v>9.5</v>
      </c>
      <c r="L6" s="51" t="s">
        <v>35</v>
      </c>
      <c r="M6" s="51" t="s">
        <v>35</v>
      </c>
      <c r="N6" s="53">
        <v>122</v>
      </c>
      <c r="O6" s="30" t="s">
        <v>19</v>
      </c>
      <c r="P6" s="30" t="s">
        <v>6</v>
      </c>
      <c r="Q6" s="30" t="s">
        <v>6</v>
      </c>
      <c r="R6" s="30" t="s">
        <v>34</v>
      </c>
    </row>
    <row r="7" spans="1:18" ht="47.25" customHeight="1" x14ac:dyDescent="0.25">
      <c r="A7" s="39">
        <v>40425</v>
      </c>
      <c r="B7" s="41" t="s">
        <v>33</v>
      </c>
      <c r="C7" s="24">
        <v>7</v>
      </c>
      <c r="D7" s="26">
        <v>6563</v>
      </c>
      <c r="E7" s="26">
        <v>9374</v>
      </c>
      <c r="F7" s="40">
        <v>10.3</v>
      </c>
      <c r="G7" s="26">
        <v>2703</v>
      </c>
      <c r="H7" s="26">
        <v>-4860</v>
      </c>
      <c r="I7" s="25">
        <v>0.13800000000000001</v>
      </c>
      <c r="J7" s="25">
        <v>-0.125</v>
      </c>
      <c r="K7" s="24">
        <v>9</v>
      </c>
      <c r="L7" s="51" t="s">
        <v>32</v>
      </c>
      <c r="M7" s="51" t="s">
        <v>31</v>
      </c>
      <c r="N7" s="53">
        <v>148</v>
      </c>
      <c r="O7" s="30" t="s">
        <v>2</v>
      </c>
      <c r="P7" s="51" t="s">
        <v>30</v>
      </c>
      <c r="Q7" s="30" t="s">
        <v>29</v>
      </c>
      <c r="R7" s="30" t="s">
        <v>28</v>
      </c>
    </row>
    <row r="8" spans="1:18" ht="47.25" customHeight="1" x14ac:dyDescent="0.25">
      <c r="A8" s="39">
        <v>40426</v>
      </c>
      <c r="B8" s="38" t="s">
        <v>27</v>
      </c>
      <c r="C8" s="35"/>
      <c r="D8" s="26"/>
      <c r="E8" s="26"/>
      <c r="F8" s="35"/>
      <c r="G8" s="37"/>
      <c r="H8" s="37"/>
      <c r="I8" s="36"/>
      <c r="J8" s="36"/>
      <c r="K8" s="35"/>
      <c r="L8" s="51" t="s">
        <v>26</v>
      </c>
      <c r="M8" s="51" t="s">
        <v>25</v>
      </c>
      <c r="N8" s="53">
        <v>120</v>
      </c>
      <c r="O8" s="30" t="s">
        <v>2</v>
      </c>
      <c r="P8" s="30" t="s">
        <v>24</v>
      </c>
      <c r="Q8" s="30" t="s">
        <v>23</v>
      </c>
      <c r="R8" s="30" t="s">
        <v>22</v>
      </c>
    </row>
    <row r="9" spans="1:18" ht="47.25" customHeight="1" x14ac:dyDescent="0.25">
      <c r="A9" s="28">
        <v>40427</v>
      </c>
      <c r="B9" s="29" t="s">
        <v>21</v>
      </c>
      <c r="C9" s="24">
        <v>9</v>
      </c>
      <c r="D9" s="26">
        <v>5461</v>
      </c>
      <c r="E9" s="26">
        <v>9405</v>
      </c>
      <c r="F9" s="24">
        <v>6.5</v>
      </c>
      <c r="G9" s="32">
        <v>5686</v>
      </c>
      <c r="H9" s="26">
        <v>-1989</v>
      </c>
      <c r="I9" s="34">
        <v>0.223</v>
      </c>
      <c r="J9" s="34">
        <v>-0.2</v>
      </c>
      <c r="K9" s="24">
        <v>7.5</v>
      </c>
      <c r="L9" s="51" t="s">
        <v>20</v>
      </c>
      <c r="M9" s="51" t="s">
        <v>20</v>
      </c>
      <c r="N9" s="53">
        <v>160</v>
      </c>
      <c r="O9" s="30" t="s">
        <v>19</v>
      </c>
      <c r="P9" s="30" t="s">
        <v>6</v>
      </c>
      <c r="Q9" s="30" t="s">
        <v>6</v>
      </c>
      <c r="R9" s="30" t="s">
        <v>18</v>
      </c>
    </row>
    <row r="10" spans="1:18" ht="47.25" customHeight="1" x14ac:dyDescent="0.25">
      <c r="A10" s="28">
        <v>40428</v>
      </c>
      <c r="B10" s="29" t="s">
        <v>17</v>
      </c>
      <c r="C10" s="24">
        <v>10</v>
      </c>
      <c r="D10" s="26">
        <v>5426</v>
      </c>
      <c r="E10" s="26">
        <v>9298</v>
      </c>
      <c r="F10" s="24">
        <v>9.3000000000000007</v>
      </c>
      <c r="G10" s="33">
        <v>2247</v>
      </c>
      <c r="H10" s="32">
        <v>-6014</v>
      </c>
      <c r="I10" s="31">
        <v>0.13200000000000001</v>
      </c>
      <c r="J10" s="25">
        <v>-0.17299999999999999</v>
      </c>
      <c r="K10" s="24">
        <v>8.5</v>
      </c>
      <c r="L10" s="51" t="s">
        <v>16</v>
      </c>
      <c r="M10" s="51" t="s">
        <v>15</v>
      </c>
      <c r="N10" s="53">
        <f>348/2</f>
        <v>174</v>
      </c>
      <c r="O10" s="30" t="s">
        <v>14</v>
      </c>
      <c r="P10" s="30" t="s">
        <v>13</v>
      </c>
      <c r="Q10" s="30" t="s">
        <v>12</v>
      </c>
      <c r="R10" s="30" t="s">
        <v>11</v>
      </c>
    </row>
    <row r="11" spans="1:18" ht="47.25" customHeight="1" x14ac:dyDescent="0.25">
      <c r="A11" s="28">
        <v>40430</v>
      </c>
      <c r="B11" s="29" t="s">
        <v>10</v>
      </c>
      <c r="C11" s="24">
        <v>11</v>
      </c>
      <c r="D11" s="26">
        <v>5479</v>
      </c>
      <c r="E11" s="26">
        <v>9440</v>
      </c>
      <c r="F11" s="24">
        <v>10</v>
      </c>
      <c r="G11" s="26">
        <v>4508</v>
      </c>
      <c r="H11" s="26">
        <v>-3982</v>
      </c>
      <c r="I11" s="25">
        <v>0.153</v>
      </c>
      <c r="J11" s="25">
        <v>-0.14399999999999999</v>
      </c>
      <c r="K11" s="24">
        <v>8.5</v>
      </c>
      <c r="L11" s="51" t="s">
        <v>9</v>
      </c>
      <c r="M11" s="51" t="s">
        <v>8</v>
      </c>
      <c r="N11" s="53">
        <v>180</v>
      </c>
      <c r="O11" s="30" t="s">
        <v>7</v>
      </c>
      <c r="P11" s="30" t="s">
        <v>6</v>
      </c>
      <c r="Q11" s="30"/>
      <c r="R11" s="30"/>
    </row>
    <row r="12" spans="1:18" ht="47.25" customHeight="1" x14ac:dyDescent="0.25">
      <c r="A12" s="28">
        <v>40431</v>
      </c>
      <c r="B12" s="27" t="s">
        <v>5</v>
      </c>
      <c r="C12" s="24">
        <v>12</v>
      </c>
      <c r="D12" s="26">
        <v>6005</v>
      </c>
      <c r="E12" s="26">
        <v>9494</v>
      </c>
      <c r="F12" s="24">
        <v>7.5</v>
      </c>
      <c r="G12" s="26">
        <v>3879</v>
      </c>
      <c r="H12" s="26">
        <v>-3422</v>
      </c>
      <c r="I12" s="25">
        <v>0.183</v>
      </c>
      <c r="J12" s="25">
        <v>-0.17399999999999999</v>
      </c>
      <c r="K12" s="24">
        <v>7.5</v>
      </c>
      <c r="L12" s="51" t="s">
        <v>4</v>
      </c>
      <c r="M12" s="51" t="s">
        <v>3</v>
      </c>
      <c r="N12" s="53">
        <v>210</v>
      </c>
      <c r="O12" s="30" t="s">
        <v>2</v>
      </c>
      <c r="P12" s="30" t="s">
        <v>75</v>
      </c>
      <c r="Q12" s="30"/>
      <c r="R12" s="30"/>
    </row>
    <row r="13" spans="1:18" x14ac:dyDescent="0.25">
      <c r="A13" s="23"/>
      <c r="B13" s="22"/>
      <c r="C13" s="6"/>
      <c r="D13" s="6"/>
      <c r="E13" s="6"/>
      <c r="F13" s="6"/>
      <c r="G13" s="6"/>
      <c r="H13" s="6"/>
      <c r="I13" s="6"/>
      <c r="J13" s="6"/>
      <c r="K13" s="6"/>
      <c r="L13" s="6"/>
      <c r="M13" s="10"/>
      <c r="N13" s="8"/>
      <c r="O13" s="9"/>
      <c r="P13" s="9"/>
      <c r="Q13" s="9"/>
      <c r="R13" s="8"/>
    </row>
    <row r="14" spans="1:18" x14ac:dyDescent="0.25">
      <c r="A14"/>
      <c r="B14" s="21" t="s">
        <v>1</v>
      </c>
      <c r="C14" s="20"/>
      <c r="D14" s="19"/>
      <c r="E14" s="19"/>
      <c r="F14" s="17">
        <f>SUM(F3:F12)</f>
        <v>71.8</v>
      </c>
      <c r="G14" s="19">
        <f>SUM(G3:G12)</f>
        <v>34579</v>
      </c>
      <c r="H14" s="19">
        <f>SUM(H3:H12)</f>
        <v>-32066</v>
      </c>
      <c r="I14" s="18"/>
      <c r="J14" s="18"/>
      <c r="K14" s="17">
        <f>SUM(K3:K12)</f>
        <v>69</v>
      </c>
      <c r="L14" s="6"/>
      <c r="M14" s="10"/>
      <c r="N14" s="8"/>
      <c r="O14" s="9"/>
      <c r="P14" s="9"/>
      <c r="Q14" s="9"/>
      <c r="R14" s="8"/>
    </row>
    <row r="15" spans="1:18" x14ac:dyDescent="0.25">
      <c r="A15"/>
      <c r="B15" s="16" t="s">
        <v>0</v>
      </c>
      <c r="C15" s="15"/>
      <c r="D15" s="14">
        <f t="shared" ref="D15:K15" si="0">AVERAGE(D3:D12)</f>
        <v>5642.7777777777774</v>
      </c>
      <c r="E15" s="14">
        <f t="shared" si="0"/>
        <v>8989.8888888888887</v>
      </c>
      <c r="F15" s="12">
        <f t="shared" si="0"/>
        <v>7.9777777777777779</v>
      </c>
      <c r="G15" s="14">
        <f t="shared" si="0"/>
        <v>3842.1111111111113</v>
      </c>
      <c r="H15" s="14">
        <f t="shared" si="0"/>
        <v>-3562.8888888888887</v>
      </c>
      <c r="I15" s="13">
        <f t="shared" si="0"/>
        <v>0.16888888888888892</v>
      </c>
      <c r="J15" s="13">
        <f t="shared" si="0"/>
        <v>-0.15366666666666665</v>
      </c>
      <c r="K15" s="12">
        <f t="shared" si="0"/>
        <v>7.666666666666667</v>
      </c>
      <c r="L15" s="11"/>
      <c r="M15" s="10"/>
      <c r="N15" s="8"/>
      <c r="O15" s="9"/>
      <c r="P15" s="9"/>
      <c r="Q15" s="9"/>
      <c r="R15" s="8"/>
    </row>
    <row r="16" spans="1:18" x14ac:dyDescent="0.25">
      <c r="D16" s="6"/>
      <c r="E16" s="6"/>
      <c r="F16" s="6"/>
      <c r="G16" s="7"/>
      <c r="H16" s="6"/>
      <c r="I16" s="6"/>
      <c r="J16" s="6"/>
      <c r="K16" s="6"/>
    </row>
    <row r="17" spans="1:18" s="4" customFormat="1" x14ac:dyDescent="0.25">
      <c r="A17" s="5"/>
      <c r="B17"/>
      <c r="D17" s="6"/>
      <c r="E17" s="6"/>
      <c r="F17" s="6"/>
      <c r="G17" s="6"/>
      <c r="H17" s="6"/>
      <c r="I17" s="6"/>
      <c r="J17" s="6"/>
      <c r="K17" s="6"/>
      <c r="M17" s="3"/>
      <c r="N17" s="1"/>
      <c r="O17" s="2"/>
      <c r="P17" s="2"/>
      <c r="Q17" s="2"/>
      <c r="R17" s="1"/>
    </row>
    <row r="18" spans="1:18" s="4" customFormat="1" x14ac:dyDescent="0.25">
      <c r="A18" s="5"/>
      <c r="B18"/>
      <c r="D18" s="6"/>
      <c r="E18" s="6"/>
      <c r="F18" s="6"/>
      <c r="G18" s="6"/>
      <c r="H18" s="6"/>
      <c r="I18" s="6"/>
      <c r="J18" s="6"/>
      <c r="K18" s="6"/>
      <c r="M18" s="3"/>
      <c r="N18" s="1"/>
      <c r="O18" s="2"/>
      <c r="P18" s="2"/>
      <c r="Q18" s="2"/>
      <c r="R18" s="1"/>
    </row>
    <row r="19" spans="1:18" s="4" customFormat="1" x14ac:dyDescent="0.25">
      <c r="A19" s="5"/>
      <c r="B19"/>
      <c r="D19" s="6"/>
      <c r="E19" s="6"/>
      <c r="F19" s="6"/>
      <c r="G19" s="6"/>
      <c r="H19" s="6"/>
      <c r="I19" s="6"/>
      <c r="J19" s="6"/>
      <c r="K19" s="6"/>
      <c r="M19" s="3"/>
      <c r="N19" s="1"/>
      <c r="O19" s="2"/>
      <c r="P19" s="2"/>
      <c r="Q19" s="2"/>
      <c r="R19" s="1"/>
    </row>
  </sheetData>
  <conditionalFormatting sqref="A2:A4 B2:B10 A11:B12 B14:B15">
    <cfRule type="expression" dxfId="22" priority="1">
      <formula>NOT(ISBLANK($C2))</formula>
    </cfRule>
  </conditionalFormatting>
  <conditionalFormatting sqref="A6:A8 A10">
    <cfRule type="expression" dxfId="21" priority="2">
      <formula>NOT(ISBLANK($C5))</formula>
    </cfRule>
  </conditionalFormatting>
  <conditionalFormatting sqref="A9 A5">
    <cfRule type="expression" dxfId="20" priority="3">
      <formula>NOT(ISBLANK(#REF!))</formula>
    </cfRule>
  </conditionalFormatting>
  <pageMargins left="0.25" right="0.25" top="0.75" bottom="0.75" header="0.3" footer="0.3"/>
  <pageSetup scale="87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Itinerary and Costs</vt:lpstr>
      <vt:lpstr>'Itinerary and Costs'!Print_Area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Haute Route Itinerary, Distances, and Costs</dc:title>
  <dc:creator>Brian Davis</dc:creator>
  <cp:keywords>Haute Route, Hiking</cp:keywords>
  <cp:lastModifiedBy>Brian Davis</cp:lastModifiedBy>
  <dcterms:created xsi:type="dcterms:W3CDTF">2011-05-30T22:09:53Z</dcterms:created>
  <dcterms:modified xsi:type="dcterms:W3CDTF">2011-06-23T01:49:40Z</dcterms:modified>
</cp:coreProperties>
</file>